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conomia3\Downloads\"/>
    </mc:Choice>
  </mc:AlternateContent>
  <xr:revisionPtr revIDLastSave="0" documentId="13_ncr:1_{2B15B803-7694-4738-9252-A742907E1E5C}" xr6:coauthVersionLast="47" xr6:coauthVersionMax="47" xr10:uidLastSave="{00000000-0000-0000-0000-000000000000}"/>
  <bookViews>
    <workbookView xWindow="-120" yWindow="-120" windowWidth="29040" windowHeight="15840" xr2:uid="{E735CAB3-B110-4B43-9E44-2F26D78DC63F}"/>
  </bookViews>
  <sheets>
    <sheet name="Table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1" l="1"/>
  <c r="B30" i="1"/>
  <c r="B23" i="1"/>
  <c r="B67" i="1"/>
  <c r="B57" i="1"/>
  <c r="B63" i="1" s="1"/>
  <c r="B50" i="1"/>
  <c r="B43" i="1"/>
  <c r="B45" i="1" s="1"/>
  <c r="B39" i="1"/>
  <c r="B35" i="1"/>
  <c r="B17" i="1"/>
  <c r="B14" i="1"/>
  <c r="B13" i="1" s="1"/>
  <c r="B42" i="1" s="1"/>
  <c r="B11" i="1"/>
  <c r="B8" i="1"/>
  <c r="B6" i="1"/>
  <c r="C70" i="1"/>
  <c r="C64" i="1"/>
  <c r="C45" i="1"/>
  <c r="C35" i="1"/>
  <c r="C67" i="1"/>
  <c r="C57" i="1"/>
  <c r="C50" i="1"/>
  <c r="C55" i="1" s="1"/>
  <c r="C43" i="1"/>
  <c r="C39" i="1"/>
  <c r="C30" i="1"/>
  <c r="C28" i="1"/>
  <c r="C23" i="1"/>
  <c r="C17" i="1"/>
  <c r="C14" i="1"/>
  <c r="C13" i="1" s="1"/>
  <c r="C11" i="1"/>
  <c r="C8" i="1"/>
  <c r="C6" i="1"/>
  <c r="C5" i="1" s="1"/>
  <c r="C42" i="1" s="1"/>
  <c r="C46" i="1" s="1"/>
  <c r="C48" i="1" s="1"/>
  <c r="B64" i="1" l="1"/>
  <c r="B5" i="1"/>
  <c r="B46" i="1" s="1"/>
  <c r="B48" i="1" s="1"/>
  <c r="B70" i="1" s="1"/>
  <c r="C63" i="1"/>
</calcChain>
</file>

<file path=xl/sharedStrings.xml><?xml version="1.0" encoding="utf-8"?>
<sst xmlns="http://schemas.openxmlformats.org/spreadsheetml/2006/main" count="97" uniqueCount="70">
  <si>
    <t>FUNDACIÓN TUTELAR CANARIA PARA LA ACCIÓN SOCIAL, M.P. (FUCAS)</t>
  </si>
  <si>
    <t>CUENTA DE PERDIDAS Y GANANCIAS DE PEQUEÑAS Y MEDIANAS ENTIDADES SIN FINES LUCRATIVOS AL</t>
  </si>
  <si>
    <t xml:space="preserve"> CIERRE DEL EJERCICIO 2025</t>
  </si>
  <si>
    <t>A) EXCEDENTE DEL EJERCICIO</t>
  </si>
  <si>
    <t>1. Ingresos de la actividad propia</t>
  </si>
  <si>
    <t>b) Aportaciones de usuarios</t>
  </si>
  <si>
    <r>
      <rPr>
        <b/>
        <sz val="8"/>
        <color rgb="FF0000AA"/>
        <rFont val="Arial"/>
        <family val="2"/>
      </rPr>
      <t>721 CUOTAS DE USUARIOS</t>
    </r>
  </si>
  <si>
    <t>d) Subvenciones, donaciones y legados imputados al excedente del ejercicio</t>
  </si>
  <si>
    <r>
      <rPr>
        <b/>
        <sz val="8"/>
        <color rgb="FF0000AA"/>
        <rFont val="Arial"/>
        <family val="2"/>
      </rPr>
      <t>740 SUB/DON/LEG.A LA EXPLOTACION</t>
    </r>
  </si>
  <si>
    <r>
      <rPr>
        <b/>
        <sz val="8"/>
        <color rgb="FF0000AA"/>
        <rFont val="Arial"/>
        <family val="2"/>
      </rPr>
      <t>747 OT.SUB/DON/LEG.TRANS.RDO EJ.</t>
    </r>
  </si>
  <si>
    <t>f) Ingresos de encargo</t>
  </si>
  <si>
    <r>
      <rPr>
        <b/>
        <sz val="8"/>
        <color rgb="FF0000AA"/>
        <rFont val="Arial"/>
        <family val="2"/>
      </rPr>
      <t>7234 INGRESOS DE ENCARGOS</t>
    </r>
  </si>
  <si>
    <t>3. Gastos por ayudas y otros</t>
  </si>
  <si>
    <t>d) Reintegro de subvenciones, dotaciones y legados</t>
  </si>
  <si>
    <r>
      <rPr>
        <b/>
        <sz val="8"/>
        <color rgb="FF0000AA"/>
        <rFont val="Arial"/>
        <family val="2"/>
      </rPr>
      <t>658 REINTEGRO DE SUBV, DON Y LEGAD</t>
    </r>
  </si>
  <si>
    <t>7. Otros ingresos de la actividad</t>
  </si>
  <si>
    <t>8. GASTOS DE PERSONAL</t>
  </si>
  <si>
    <r>
      <rPr>
        <b/>
        <sz val="8"/>
        <color rgb="FF0000AA"/>
        <rFont val="Arial"/>
        <family val="2"/>
      </rPr>
      <t>640 SUELDOS Y SALARIOS</t>
    </r>
  </si>
  <si>
    <r>
      <rPr>
        <b/>
        <sz val="8"/>
        <color rgb="FF0000AA"/>
        <rFont val="Arial"/>
        <family val="2"/>
      </rPr>
      <t>641 INDEMNIZACIONES</t>
    </r>
  </si>
  <si>
    <r>
      <rPr>
        <b/>
        <sz val="8"/>
        <color rgb="FF0000AA"/>
        <rFont val="Arial"/>
        <family val="2"/>
      </rPr>
      <t>642 SEG.SOC.CARGO DE LA EMPRESA</t>
    </r>
  </si>
  <si>
    <r>
      <rPr>
        <b/>
        <sz val="8"/>
        <color rgb="FF0000AA"/>
        <rFont val="Arial"/>
        <family val="2"/>
      </rPr>
      <t>649 OTROS GASTOS SOCIALES</t>
    </r>
  </si>
  <si>
    <t xml:space="preserve"> 795 Provisiones</t>
  </si>
  <si>
    <t>9. OTROS GASTOS DE LA ACTIVIDAD</t>
  </si>
  <si>
    <r>
      <rPr>
        <b/>
        <sz val="8"/>
        <color rgb="FF0000AA"/>
        <rFont val="Arial"/>
        <family val="2"/>
      </rPr>
      <t>62 SERVICIOS EXTERIORES</t>
    </r>
  </si>
  <si>
    <r>
      <rPr>
        <b/>
        <sz val="8"/>
        <color rgb="FF0000AA"/>
        <rFont val="Arial"/>
        <family val="2"/>
      </rPr>
      <t>631 OTROS TRIBUTOS</t>
    </r>
  </si>
  <si>
    <r>
      <rPr>
        <b/>
        <sz val="8"/>
        <color rgb="FF0000AA"/>
        <rFont val="Arial"/>
        <family val="2"/>
      </rPr>
      <t>655 PERDIDAS DE CREDITOS INCOBRAB.</t>
    </r>
  </si>
  <si>
    <r>
      <rPr>
        <b/>
        <sz val="8"/>
        <color rgb="FF0000AA"/>
        <rFont val="Arial"/>
        <family val="2"/>
      </rPr>
      <t>659 OTRAS PERD.GESTION CORRIENTE</t>
    </r>
  </si>
  <si>
    <r>
      <rPr>
        <b/>
        <sz val="8"/>
        <color rgb="FF0000AA"/>
        <rFont val="Arial"/>
        <family val="2"/>
      </rPr>
      <t xml:space="preserve">0,00 </t>
    </r>
    <r>
      <rPr>
        <sz val="8"/>
        <color rgb="FF000066"/>
        <rFont val="Arial"/>
        <family val="2"/>
      </rPr>
      <t>€</t>
    </r>
  </si>
  <si>
    <t>10. AMORTIZACIÓN DEL INMOVILIZADO</t>
  </si>
  <si>
    <r>
      <rPr>
        <b/>
        <sz val="8"/>
        <color rgb="FF0000AA"/>
        <rFont val="Arial"/>
        <family val="2"/>
      </rPr>
      <t>68 DOTACIONES AMORTIZACIONES</t>
    </r>
  </si>
  <si>
    <t>11. SUBVENCIONES, DONACIONES Y LEGADOS DE CAPITAL TRASPASADOS AL EXCEDENTE DEL EJERCICIO</t>
  </si>
  <si>
    <r>
      <rPr>
        <b/>
        <sz val="8"/>
        <color rgb="FF0000AA"/>
        <rFont val="Arial"/>
        <family val="2"/>
      </rPr>
      <t>745 SUBVENC DEL CAPITAL TRANSF EXC</t>
    </r>
  </si>
  <si>
    <r>
      <rPr>
        <b/>
        <sz val="8"/>
        <color rgb="FF0000AA"/>
        <rFont val="Arial"/>
        <family val="2"/>
      </rPr>
      <t>746 SUB/DON/LEG.K TRANS.RTDO EJ.</t>
    </r>
  </si>
  <si>
    <t>12. EXCESO DE PROVISIONES</t>
  </si>
  <si>
    <r>
      <rPr>
        <b/>
        <sz val="8"/>
        <color rgb="FF000000"/>
        <rFont val="Arial"/>
        <family val="2"/>
      </rPr>
      <t xml:space="preserve">0,00 </t>
    </r>
    <r>
      <rPr>
        <sz val="8"/>
        <color rgb="FF000066"/>
        <rFont val="Arial"/>
        <family val="2"/>
      </rPr>
      <t>€</t>
    </r>
  </si>
  <si>
    <r>
      <rPr>
        <b/>
        <sz val="8"/>
        <color rgb="FF0000AA"/>
        <rFont val="Arial"/>
        <family val="2"/>
      </rPr>
      <t>795 EXCESO DE PROVISIONES</t>
    </r>
  </si>
  <si>
    <t>13. DETERIORO Y RESULTADO POR ENAJENACIONES DEL</t>
  </si>
  <si>
    <t>INMOVILIZADO</t>
  </si>
  <si>
    <r>
      <rPr>
        <b/>
        <sz val="8"/>
        <color rgb="FF0000AA"/>
        <rFont val="Arial"/>
        <family val="2"/>
      </rPr>
      <t>671 PERD.INMOVIL.MATERIAL</t>
    </r>
  </si>
  <si>
    <r>
      <rPr>
        <b/>
        <sz val="8"/>
        <color rgb="FF0000AA"/>
        <rFont val="Arial"/>
        <family val="2"/>
      </rPr>
      <t>771 BENEF.INMOVIL.MATERIAL</t>
    </r>
  </si>
  <si>
    <r>
      <rPr>
        <sz val="8"/>
        <rFont val="Arial"/>
        <family val="2"/>
      </rPr>
      <t>0,00 €</t>
    </r>
  </si>
  <si>
    <t>13*. OTROS RESULTADOS</t>
  </si>
  <si>
    <r>
      <rPr>
        <b/>
        <sz val="8"/>
        <color rgb="FF0000AA"/>
        <rFont val="Arial"/>
        <family val="2"/>
      </rPr>
      <t>778 INGRESOS EXCEPCIONALES</t>
    </r>
  </si>
  <si>
    <r>
      <rPr>
        <b/>
        <sz val="8"/>
        <color rgb="FF0000AA"/>
        <rFont val="Arial"/>
        <family val="2"/>
      </rPr>
      <t>678 GASTOS EXCEPCIONALES</t>
    </r>
  </si>
  <si>
    <t>A.1) EXCEDENTE DE LA ACTIVIDAD (1+2+3+4+5+6+7+8+9+10+11+12+13+13*)</t>
  </si>
  <si>
    <t>15. GASTOS FINANCIEROS</t>
  </si>
  <si>
    <r>
      <rPr>
        <b/>
        <sz val="8"/>
        <color rgb="FF0000AA"/>
        <rFont val="Arial"/>
        <family val="2"/>
      </rPr>
      <t>662 INTERESES DEUDAS</t>
    </r>
  </si>
  <si>
    <t>A.2) EXCEDENTE DE LAS OPERACIONES FINANCIERAS (14+15+16+17+18)</t>
  </si>
  <si>
    <t>A.3) EXCEDENTE ANTES DE IMPUESTOS (A.1+A.2)</t>
  </si>
  <si>
    <t>19. IMPUESTOS SOBRE BENEFICIOS</t>
  </si>
  <si>
    <t>A.4) VARIACIÓN DE PATRIMONIO NETO RECONOCIDA EN EL EXCEDENTE DEL EJERCICIO (A.3+19)</t>
  </si>
  <si>
    <t>B) INGRESOS Y GASTOS IMPUTADOS DIRECTAMENTE AL PATRIMONIO NETO</t>
  </si>
  <si>
    <t>1. SUBVENCIONES RECIBIDAS</t>
  </si>
  <si>
    <r>
      <rPr>
        <b/>
        <sz val="8"/>
        <color rgb="FF0000AA"/>
        <rFont val="Arial"/>
        <family val="2"/>
      </rPr>
      <t>130 SUBVENCIONES OFICIALES DE K</t>
    </r>
  </si>
  <si>
    <t>2. DONACIONES Y LEGADOS RECIBIDOS</t>
  </si>
  <si>
    <r>
      <t xml:space="preserve">0,00 </t>
    </r>
    <r>
      <rPr>
        <b/>
        <sz val="8"/>
        <color rgb="FF000066"/>
        <rFont val="Arial"/>
        <family val="2"/>
      </rPr>
      <t>€</t>
    </r>
  </si>
  <si>
    <t>3. OTROS INGRESOS Y GASTOS</t>
  </si>
  <si>
    <t>4. EFECTO IMPOSITIVO</t>
  </si>
  <si>
    <t>B.1) VARIACIÓN DE PATRIMONIO NETO POR INGRESOS Y GASTOS RECONOCIDOS DIRECTAMENTE EN EL PATRIMONIO NE</t>
  </si>
  <si>
    <t>C) RECLASIFICACIONES AL EXCEDENTE DEL EJERCICIO</t>
  </si>
  <si>
    <t>C.1) VARIACIÓN DE PATRIMONIO NETO POR RECLASIFACIONES AL EXCEDENTE DEL EJERCICIO (1+2+3+4)</t>
  </si>
  <si>
    <t>D) VARIACIONES DE PATRIMONIO NETO POR INGRESOS Y GASTOS IMPUTADOS DIRECTAMENTE AL PATRIMONIO NETO (B</t>
  </si>
  <si>
    <t>E) AJUSTES POR CAMBIOS DE CRITERIO</t>
  </si>
  <si>
    <r>
      <t xml:space="preserve">0,00 </t>
    </r>
    <r>
      <rPr>
        <sz val="8"/>
        <color rgb="FF000066"/>
        <rFont val="Arial"/>
        <family val="2"/>
      </rPr>
      <t>€</t>
    </r>
  </si>
  <si>
    <t>F) AJUSTES POR ERRORES</t>
  </si>
  <si>
    <t>G) VARIACIONES EN LA DOTACIÓN FUNDACIONAL O FONDO SOCIAL</t>
  </si>
  <si>
    <r>
      <rPr>
        <b/>
        <sz val="8"/>
        <rFont val="Arial"/>
        <family val="2"/>
      </rPr>
      <t>100 CAPITAL SOCIAL</t>
    </r>
  </si>
  <si>
    <r>
      <rPr>
        <b/>
        <sz val="8"/>
        <color rgb="FF0000AA"/>
        <rFont val="Arial"/>
        <family val="2"/>
      </rPr>
      <t xml:space="preserve">60.000,00 </t>
    </r>
    <r>
      <rPr>
        <sz val="8"/>
        <color rgb="FF000066"/>
        <rFont val="Arial"/>
        <family val="2"/>
      </rPr>
      <t>€</t>
    </r>
  </si>
  <si>
    <t>H) OTRAS VARIACIONES</t>
  </si>
  <si>
    <t>I) RESULTADO TOTAL, VARIACIÓN DEL PATRIMONIO NETO EN EL EJERCICIO (A.4+D+E+F+G+H)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</si>
</sst>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_-* #,##0.00\ [$€-C0A]_-;\-* #,##0.00\ [$€-C0A]_-;_-* &quot;-&quot;??\ [$€-C0A]_-;_-@_-"/>
  </numFmts>
  <fonts count="17" x14ac:knownFonts="1">
    <font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66"/>
      <name val="Arial"/>
      <family val="2"/>
    </font>
    <font>
      <sz val="8"/>
      <color rgb="FF000000"/>
      <name val="Arial"/>
      <family val="2"/>
    </font>
    <font>
      <b/>
      <sz val="8"/>
      <color rgb="FF0000AA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66"/>
      <name val="Arial"/>
      <family val="2"/>
    </font>
    <font>
      <b/>
      <sz val="9"/>
      <name val="Arial"/>
      <family val="2"/>
    </font>
    <font>
      <b/>
      <sz val="8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699"/>
        <bgColor rgb="FFFFE69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 indent="3"/>
    </xf>
    <xf numFmtId="164" fontId="8" fillId="0" borderId="2" xfId="0" applyNumberFormat="1" applyFont="1" applyBorder="1" applyAlignment="1">
      <alignment horizontal="right" vertical="top" shrinkToFit="1"/>
    </xf>
    <xf numFmtId="0" fontId="6" fillId="0" borderId="2" xfId="0" applyFont="1" applyBorder="1" applyAlignment="1">
      <alignment horizontal="left" vertical="top" wrapText="1" indent="5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 indent="2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top" wrapText="1" indent="3"/>
    </xf>
    <xf numFmtId="0" fontId="10" fillId="2" borderId="2" xfId="0" applyFont="1" applyFill="1" applyBorder="1" applyAlignment="1">
      <alignment horizontal="left"/>
    </xf>
    <xf numFmtId="165" fontId="8" fillId="0" borderId="2" xfId="0" applyNumberFormat="1" applyFont="1" applyBorder="1" applyAlignment="1">
      <alignment horizontal="right" vertical="top" wrapText="1"/>
    </xf>
    <xf numFmtId="165" fontId="8" fillId="0" borderId="2" xfId="0" applyNumberFormat="1" applyFont="1" applyBorder="1" applyAlignment="1">
      <alignment horizontal="right" vertical="center" wrapText="1"/>
    </xf>
    <xf numFmtId="165" fontId="8" fillId="0" borderId="0" xfId="0" applyNumberFormat="1" applyFont="1" applyAlignment="1">
      <alignment horizontal="left" vertical="top"/>
    </xf>
    <xf numFmtId="165" fontId="8" fillId="0" borderId="2" xfId="0" applyNumberFormat="1" applyFont="1" applyBorder="1" applyAlignment="1">
      <alignment horizontal="left" vertical="top"/>
    </xf>
    <xf numFmtId="165" fontId="6" fillId="2" borderId="2" xfId="0" applyNumberFormat="1" applyFont="1" applyFill="1" applyBorder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 vertical="top"/>
    </xf>
    <xf numFmtId="0" fontId="15" fillId="2" borderId="2" xfId="0" applyFont="1" applyFill="1" applyBorder="1" applyAlignment="1">
      <alignment horizontal="left"/>
    </xf>
    <xf numFmtId="165" fontId="3" fillId="0" borderId="0" xfId="0" applyNumberFormat="1" applyFont="1" applyAlignment="1">
      <alignment horizontal="left" vertical="top"/>
    </xf>
    <xf numFmtId="165" fontId="6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vertical="top" wrapText="1"/>
    </xf>
    <xf numFmtId="165" fontId="6" fillId="3" borderId="2" xfId="0" applyNumberFormat="1" applyFont="1" applyFill="1" applyBorder="1" applyAlignment="1">
      <alignment horizontal="right" vertical="center" wrapText="1"/>
    </xf>
    <xf numFmtId="165" fontId="12" fillId="3" borderId="2" xfId="0" applyNumberFormat="1" applyFont="1" applyFill="1" applyBorder="1" applyAlignment="1">
      <alignment horizontal="right" vertical="center" wrapText="1"/>
    </xf>
    <xf numFmtId="165" fontId="13" fillId="3" borderId="2" xfId="0" applyNumberFormat="1" applyFont="1" applyFill="1" applyBorder="1" applyAlignment="1">
      <alignment horizontal="right" vertical="top" wrapText="1"/>
    </xf>
    <xf numFmtId="0" fontId="16" fillId="3" borderId="2" xfId="0" applyFont="1" applyFill="1" applyBorder="1" applyAlignment="1">
      <alignment horizontal="left" vertical="top" wrapText="1" indent="2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8AD3-BD7C-4824-A903-B0AF5FD92011}">
  <sheetPr>
    <pageSetUpPr fitToPage="1"/>
  </sheetPr>
  <dimension ref="A1:E71"/>
  <sheetViews>
    <sheetView tabSelected="1" zoomScale="166" zoomScaleNormal="166" workbookViewId="0">
      <selection activeCell="A28" sqref="A28"/>
    </sheetView>
  </sheetViews>
  <sheetFormatPr baseColWidth="10" defaultColWidth="9.33203125" defaultRowHeight="12.75" x14ac:dyDescent="0.2"/>
  <cols>
    <col min="1" max="1" width="78" style="3" customWidth="1"/>
    <col min="2" max="2" width="21.1640625" style="3" customWidth="1"/>
    <col min="3" max="3" width="16.33203125" style="3" customWidth="1"/>
    <col min="4" max="4" width="9.33203125" style="3" customWidth="1"/>
    <col min="5" max="5" width="17" style="3" bestFit="1" customWidth="1"/>
    <col min="6" max="16384" width="9.33203125" style="3"/>
  </cols>
  <sheetData>
    <row r="1" spans="1:3" ht="15" x14ac:dyDescent="0.25">
      <c r="A1" s="1" t="s">
        <v>0</v>
      </c>
      <c r="B1" s="2"/>
      <c r="C1" s="2"/>
    </row>
    <row r="2" spans="1:3" ht="15" customHeight="1" x14ac:dyDescent="0.25">
      <c r="A2" s="35" t="s">
        <v>1</v>
      </c>
      <c r="B2" s="35"/>
      <c r="C2" s="35"/>
    </row>
    <row r="3" spans="1:3" ht="15" customHeight="1" x14ac:dyDescent="0.25">
      <c r="A3" s="36" t="s">
        <v>2</v>
      </c>
      <c r="B3" s="36"/>
      <c r="C3" s="36"/>
    </row>
    <row r="4" spans="1:3" ht="14.1" customHeight="1" x14ac:dyDescent="0.25">
      <c r="A4" s="4" t="s">
        <v>3</v>
      </c>
      <c r="B4" s="5">
        <v>2025</v>
      </c>
      <c r="C4" s="5">
        <v>2024</v>
      </c>
    </row>
    <row r="5" spans="1:3" s="26" customFormat="1" x14ac:dyDescent="0.2">
      <c r="A5" s="6" t="s">
        <v>4</v>
      </c>
      <c r="B5" s="29">
        <f>B6+B8+B11</f>
        <v>9401837.5800000001</v>
      </c>
      <c r="C5" s="29">
        <f>C6+C8+C11</f>
        <v>7988661.1600000001</v>
      </c>
    </row>
    <row r="6" spans="1:3" x14ac:dyDescent="0.2">
      <c r="A6" s="7" t="s">
        <v>5</v>
      </c>
      <c r="B6" s="8">
        <f>B7</f>
        <v>78992.5</v>
      </c>
      <c r="C6" s="8">
        <f>C7</f>
        <v>81785</v>
      </c>
    </row>
    <row r="7" spans="1:3" x14ac:dyDescent="0.2">
      <c r="A7" s="9" t="s">
        <v>6</v>
      </c>
      <c r="B7" s="17">
        <v>78992.5</v>
      </c>
      <c r="C7" s="17">
        <v>81785</v>
      </c>
    </row>
    <row r="8" spans="1:3" x14ac:dyDescent="0.2">
      <c r="A8" s="7" t="s">
        <v>7</v>
      </c>
      <c r="B8" s="8">
        <f>B9+B10</f>
        <v>4718528.4000000004</v>
      </c>
      <c r="C8" s="8">
        <f>C9+C10</f>
        <v>4197181.68</v>
      </c>
    </row>
    <row r="9" spans="1:3" x14ac:dyDescent="0.2">
      <c r="A9" s="9" t="s">
        <v>8</v>
      </c>
      <c r="B9" s="17">
        <v>4718528.4000000004</v>
      </c>
      <c r="C9" s="17">
        <v>4196681.68</v>
      </c>
    </row>
    <row r="10" spans="1:3" x14ac:dyDescent="0.2">
      <c r="A10" s="9" t="s">
        <v>9</v>
      </c>
      <c r="B10" s="17">
        <v>0</v>
      </c>
      <c r="C10" s="17">
        <v>500</v>
      </c>
    </row>
    <row r="11" spans="1:3" x14ac:dyDescent="0.2">
      <c r="A11" s="7" t="s">
        <v>10</v>
      </c>
      <c r="B11" s="8">
        <f>B12</f>
        <v>4604316.68</v>
      </c>
      <c r="C11" s="8">
        <f>C12</f>
        <v>3709694.48</v>
      </c>
    </row>
    <row r="12" spans="1:3" x14ac:dyDescent="0.2">
      <c r="A12" s="9" t="s">
        <v>11</v>
      </c>
      <c r="B12" s="17">
        <v>4604316.68</v>
      </c>
      <c r="C12" s="17">
        <v>3709694.48</v>
      </c>
    </row>
    <row r="13" spans="1:3" s="26" customFormat="1" x14ac:dyDescent="0.2">
      <c r="A13" s="10" t="s">
        <v>12</v>
      </c>
      <c r="B13" s="23">
        <f>B14</f>
        <v>0</v>
      </c>
      <c r="C13" s="23">
        <f>C14</f>
        <v>-15315.34</v>
      </c>
    </row>
    <row r="14" spans="1:3" x14ac:dyDescent="0.2">
      <c r="A14" s="7" t="s">
        <v>13</v>
      </c>
      <c r="B14" s="20">
        <f>B15</f>
        <v>0</v>
      </c>
      <c r="C14" s="20">
        <f>C15</f>
        <v>-15315.34</v>
      </c>
    </row>
    <row r="15" spans="1:3" x14ac:dyDescent="0.2">
      <c r="A15" s="9" t="s">
        <v>14</v>
      </c>
      <c r="B15" s="18">
        <v>0</v>
      </c>
      <c r="C15" s="18">
        <v>-15315.34</v>
      </c>
    </row>
    <row r="16" spans="1:3" s="26" customFormat="1" x14ac:dyDescent="0.2">
      <c r="A16" s="30" t="s">
        <v>15</v>
      </c>
      <c r="B16" s="23">
        <v>0</v>
      </c>
      <c r="C16" s="23">
        <v>2119.7399999999998</v>
      </c>
    </row>
    <row r="17" spans="1:5" s="26" customFormat="1" x14ac:dyDescent="0.2">
      <c r="A17" s="10" t="s">
        <v>16</v>
      </c>
      <c r="B17" s="32">
        <f>B18+B19+B20+B21+B22</f>
        <v>-4875948.0599999996</v>
      </c>
      <c r="C17" s="32">
        <f>C18+C19+C20+C21+C22</f>
        <v>-4001124.28</v>
      </c>
    </row>
    <row r="18" spans="1:5" x14ac:dyDescent="0.2">
      <c r="A18" s="11" t="s">
        <v>17</v>
      </c>
      <c r="B18" s="33">
        <v>-3859847.3</v>
      </c>
      <c r="C18" s="33">
        <v>-3163787.61</v>
      </c>
      <c r="E18" s="28"/>
    </row>
    <row r="19" spans="1:5" x14ac:dyDescent="0.2">
      <c r="A19" s="11" t="s">
        <v>18</v>
      </c>
      <c r="B19" s="33">
        <v>-1764.73</v>
      </c>
      <c r="C19" s="33">
        <v>-11376.34</v>
      </c>
    </row>
    <row r="20" spans="1:5" x14ac:dyDescent="0.2">
      <c r="A20" s="11" t="s">
        <v>19</v>
      </c>
      <c r="B20" s="33">
        <v>-987981.19</v>
      </c>
      <c r="C20" s="33">
        <v>-809002.36</v>
      </c>
    </row>
    <row r="21" spans="1:5" x14ac:dyDescent="0.2">
      <c r="A21" s="11" t="s">
        <v>20</v>
      </c>
      <c r="B21" s="33">
        <v>-26354.84</v>
      </c>
      <c r="C21" s="33">
        <v>-18753.91</v>
      </c>
    </row>
    <row r="22" spans="1:5" x14ac:dyDescent="0.2">
      <c r="A22" s="34" t="s">
        <v>21</v>
      </c>
      <c r="B22" s="33">
        <v>0</v>
      </c>
      <c r="C22" s="33">
        <v>1795.94</v>
      </c>
    </row>
    <row r="23" spans="1:5" x14ac:dyDescent="0.2">
      <c r="A23" s="10" t="s">
        <v>22</v>
      </c>
      <c r="B23" s="31">
        <f>B24+B25+B26+B27</f>
        <v>-4469597.51</v>
      </c>
      <c r="C23" s="31">
        <f>C24+C25+C26+C27</f>
        <v>-4065663.0600000005</v>
      </c>
    </row>
    <row r="24" spans="1:5" x14ac:dyDescent="0.2">
      <c r="A24" s="11" t="s">
        <v>23</v>
      </c>
      <c r="B24" s="17">
        <v>-4455229.07</v>
      </c>
      <c r="C24" s="17">
        <v>-4055926.24</v>
      </c>
    </row>
    <row r="25" spans="1:5" x14ac:dyDescent="0.2">
      <c r="A25" s="11" t="s">
        <v>24</v>
      </c>
      <c r="B25" s="17">
        <v>-10133.17</v>
      </c>
      <c r="C25" s="17">
        <v>-9367.35</v>
      </c>
    </row>
    <row r="26" spans="1:5" x14ac:dyDescent="0.2">
      <c r="A26" s="11" t="s">
        <v>25</v>
      </c>
      <c r="B26" s="17">
        <v>-3780</v>
      </c>
      <c r="C26" s="17">
        <v>-369.47</v>
      </c>
    </row>
    <row r="27" spans="1:5" x14ac:dyDescent="0.2">
      <c r="A27" s="11" t="s">
        <v>26</v>
      </c>
      <c r="B27" s="17">
        <v>-455.27</v>
      </c>
      <c r="C27" s="17" t="s">
        <v>27</v>
      </c>
    </row>
    <row r="28" spans="1:5" x14ac:dyDescent="0.2">
      <c r="A28" s="12" t="s">
        <v>28</v>
      </c>
      <c r="B28" s="23">
        <v>-306864.98</v>
      </c>
      <c r="C28" s="23">
        <f>C29</f>
        <v>-297311.42</v>
      </c>
    </row>
    <row r="29" spans="1:5" x14ac:dyDescent="0.2">
      <c r="A29" s="11" t="s">
        <v>29</v>
      </c>
      <c r="B29" s="17">
        <v>-306864.98</v>
      </c>
      <c r="C29" s="17">
        <v>-297311.42</v>
      </c>
    </row>
    <row r="30" spans="1:5" ht="22.5" x14ac:dyDescent="0.2">
      <c r="A30" s="12" t="s">
        <v>30</v>
      </c>
      <c r="B30" s="23">
        <f>B31+B32</f>
        <v>296472.8</v>
      </c>
      <c r="C30" s="23">
        <f>C31+C32</f>
        <v>291013.68</v>
      </c>
    </row>
    <row r="31" spans="1:5" x14ac:dyDescent="0.2">
      <c r="A31" s="11" t="s">
        <v>31</v>
      </c>
      <c r="B31" s="17">
        <v>59735.89</v>
      </c>
      <c r="C31" s="17">
        <v>54207.72</v>
      </c>
    </row>
    <row r="32" spans="1:5" x14ac:dyDescent="0.2">
      <c r="A32" s="11" t="s">
        <v>32</v>
      </c>
      <c r="B32" s="17">
        <v>236736.91</v>
      </c>
      <c r="C32" s="17">
        <v>236805.96</v>
      </c>
    </row>
    <row r="33" spans="1:3" x14ac:dyDescent="0.2">
      <c r="A33" s="12" t="s">
        <v>33</v>
      </c>
      <c r="B33" s="18" t="s">
        <v>34</v>
      </c>
      <c r="C33" s="18" t="s">
        <v>34</v>
      </c>
    </row>
    <row r="34" spans="1:3" x14ac:dyDescent="0.2">
      <c r="A34" s="11" t="s">
        <v>35</v>
      </c>
      <c r="B34" s="17" t="s">
        <v>27</v>
      </c>
      <c r="C34" s="17" t="s">
        <v>27</v>
      </c>
    </row>
    <row r="35" spans="1:3" s="26" customFormat="1" x14ac:dyDescent="0.2">
      <c r="A35" s="13" t="s">
        <v>36</v>
      </c>
      <c r="B35" s="29">
        <f>B37+B38</f>
        <v>0</v>
      </c>
      <c r="C35" s="29">
        <f>C37+C38</f>
        <v>-353.08</v>
      </c>
    </row>
    <row r="36" spans="1:3" x14ac:dyDescent="0.2">
      <c r="A36" s="13" t="s">
        <v>37</v>
      </c>
      <c r="B36" s="25"/>
      <c r="C36" s="25"/>
    </row>
    <row r="37" spans="1:3" x14ac:dyDescent="0.2">
      <c r="A37" s="11" t="s">
        <v>38</v>
      </c>
      <c r="B37" s="17">
        <v>0</v>
      </c>
      <c r="C37" s="17">
        <v>-353.08</v>
      </c>
    </row>
    <row r="38" spans="1:3" x14ac:dyDescent="0.2">
      <c r="A38" s="11" t="s">
        <v>39</v>
      </c>
      <c r="B38" s="24" t="s">
        <v>40</v>
      </c>
      <c r="C38" s="24" t="s">
        <v>40</v>
      </c>
    </row>
    <row r="39" spans="1:3" x14ac:dyDescent="0.2">
      <c r="A39" s="14" t="s">
        <v>41</v>
      </c>
      <c r="B39" s="23">
        <f>B40+B41</f>
        <v>-1807.0100000000002</v>
      </c>
      <c r="C39" s="23">
        <f>C40+C41</f>
        <v>-1077.83</v>
      </c>
    </row>
    <row r="40" spans="1:3" x14ac:dyDescent="0.2">
      <c r="A40" s="15" t="s">
        <v>42</v>
      </c>
      <c r="B40" s="17">
        <v>1532.04</v>
      </c>
      <c r="C40" s="17">
        <v>5126.63</v>
      </c>
    </row>
    <row r="41" spans="1:3" x14ac:dyDescent="0.2">
      <c r="A41" s="15" t="s">
        <v>43</v>
      </c>
      <c r="B41" s="17">
        <v>-3339.05</v>
      </c>
      <c r="C41" s="17">
        <v>-6204.46</v>
      </c>
    </row>
    <row r="42" spans="1:3" x14ac:dyDescent="0.2">
      <c r="A42" s="14" t="s">
        <v>44</v>
      </c>
      <c r="B42" s="18">
        <f>B5+B13+B16+B17+B23+B28+B30+B33+B35+B39</f>
        <v>44092.820000000713</v>
      </c>
      <c r="C42" s="18">
        <f>C5+C13+C16+C17+C23+C28+C30+C33+C35+C39</f>
        <v>-99050.429999999789</v>
      </c>
    </row>
    <row r="43" spans="1:3" s="26" customFormat="1" ht="28.5" customHeight="1" x14ac:dyDescent="0.2">
      <c r="A43" s="12" t="s">
        <v>45</v>
      </c>
      <c r="B43" s="23">
        <f>B44</f>
        <v>0</v>
      </c>
      <c r="C43" s="23">
        <f>C44</f>
        <v>-96.33</v>
      </c>
    </row>
    <row r="44" spans="1:3" x14ac:dyDescent="0.2">
      <c r="A44" s="11" t="s">
        <v>46</v>
      </c>
      <c r="B44" s="17">
        <v>0</v>
      </c>
      <c r="C44" s="17">
        <v>-96.33</v>
      </c>
    </row>
    <row r="45" spans="1:3" s="26" customFormat="1" x14ac:dyDescent="0.2">
      <c r="A45" s="14" t="s">
        <v>47</v>
      </c>
      <c r="B45" s="23">
        <f>B43</f>
        <v>0</v>
      </c>
      <c r="C45" s="23">
        <f>C43</f>
        <v>-96.33</v>
      </c>
    </row>
    <row r="46" spans="1:3" s="26" customFormat="1" x14ac:dyDescent="0.2">
      <c r="A46" s="14" t="s">
        <v>48</v>
      </c>
      <c r="B46" s="23">
        <f>B42+B45</f>
        <v>44092.820000000713</v>
      </c>
      <c r="C46" s="23">
        <f>C42+C45</f>
        <v>-99146.759999999791</v>
      </c>
    </row>
    <row r="47" spans="1:3" x14ac:dyDescent="0.2">
      <c r="A47" s="12" t="s">
        <v>49</v>
      </c>
      <c r="B47" s="18" t="s">
        <v>34</v>
      </c>
      <c r="C47" s="18" t="s">
        <v>34</v>
      </c>
    </row>
    <row r="48" spans="1:3" s="26" customFormat="1" ht="22.5" x14ac:dyDescent="0.2">
      <c r="A48" s="14" t="s">
        <v>50</v>
      </c>
      <c r="B48" s="23">
        <f>B46+B47</f>
        <v>44092.820000000713</v>
      </c>
      <c r="C48" s="23">
        <f>C46+C47</f>
        <v>-99146.759999999791</v>
      </c>
    </row>
    <row r="49" spans="1:3" x14ac:dyDescent="0.2">
      <c r="A49" s="16" t="s">
        <v>51</v>
      </c>
      <c r="B49" s="21"/>
      <c r="C49" s="21"/>
    </row>
    <row r="50" spans="1:3" s="26" customFormat="1" x14ac:dyDescent="0.2">
      <c r="A50" s="10" t="s">
        <v>52</v>
      </c>
      <c r="B50" s="23">
        <f>B51</f>
        <v>80000</v>
      </c>
      <c r="C50" s="23">
        <f>C51</f>
        <v>74547.86</v>
      </c>
    </row>
    <row r="51" spans="1:3" x14ac:dyDescent="0.2">
      <c r="A51" s="11" t="s">
        <v>53</v>
      </c>
      <c r="B51" s="17">
        <v>80000</v>
      </c>
      <c r="C51" s="17">
        <v>74547.86</v>
      </c>
    </row>
    <row r="52" spans="1:3" s="26" customFormat="1" x14ac:dyDescent="0.2">
      <c r="A52" s="10" t="s">
        <v>54</v>
      </c>
      <c r="B52" s="23">
        <v>1215742.56</v>
      </c>
      <c r="C52" s="23" t="s">
        <v>55</v>
      </c>
    </row>
    <row r="53" spans="1:3" x14ac:dyDescent="0.2">
      <c r="A53" s="10" t="s">
        <v>56</v>
      </c>
      <c r="B53" s="18" t="s">
        <v>34</v>
      </c>
      <c r="C53" s="18" t="s">
        <v>34</v>
      </c>
    </row>
    <row r="54" spans="1:3" x14ac:dyDescent="0.2">
      <c r="A54" s="10" t="s">
        <v>57</v>
      </c>
      <c r="B54" s="18" t="s">
        <v>34</v>
      </c>
      <c r="C54" s="18" t="s">
        <v>34</v>
      </c>
    </row>
    <row r="55" spans="1:3" s="26" customFormat="1" ht="22.5" x14ac:dyDescent="0.2">
      <c r="A55" s="14" t="s">
        <v>58</v>
      </c>
      <c r="B55" s="23">
        <f>B50+B52+B53+B54</f>
        <v>1295742.56</v>
      </c>
      <c r="C55" s="23">
        <f>C50</f>
        <v>74547.86</v>
      </c>
    </row>
    <row r="56" spans="1:3" x14ac:dyDescent="0.2">
      <c r="A56" s="16" t="s">
        <v>59</v>
      </c>
      <c r="B56" s="21"/>
      <c r="C56" s="21"/>
    </row>
    <row r="57" spans="1:3" s="26" customFormat="1" x14ac:dyDescent="0.2">
      <c r="A57" s="10" t="s">
        <v>52</v>
      </c>
      <c r="B57" s="23">
        <f>B58+B59</f>
        <v>-296472.8</v>
      </c>
      <c r="C57" s="23">
        <f>C58+C59</f>
        <v>-291013.68</v>
      </c>
    </row>
    <row r="58" spans="1:3" x14ac:dyDescent="0.2">
      <c r="A58" s="11" t="s">
        <v>31</v>
      </c>
      <c r="B58" s="17">
        <v>-59735.89</v>
      </c>
      <c r="C58" s="17">
        <v>-54207.72</v>
      </c>
    </row>
    <row r="59" spans="1:3" x14ac:dyDescent="0.2">
      <c r="A59" s="11" t="s">
        <v>32</v>
      </c>
      <c r="B59" s="17">
        <v>-236736.91</v>
      </c>
      <c r="C59" s="17">
        <v>-236805.96</v>
      </c>
    </row>
    <row r="60" spans="1:3" s="26" customFormat="1" x14ac:dyDescent="0.2">
      <c r="A60" s="10" t="s">
        <v>54</v>
      </c>
      <c r="B60" s="23" t="s">
        <v>55</v>
      </c>
      <c r="C60" s="23" t="s">
        <v>55</v>
      </c>
    </row>
    <row r="61" spans="1:3" x14ac:dyDescent="0.2">
      <c r="A61" s="10" t="s">
        <v>56</v>
      </c>
      <c r="B61" s="23" t="s">
        <v>55</v>
      </c>
      <c r="C61" s="23" t="s">
        <v>55</v>
      </c>
    </row>
    <row r="62" spans="1:3" x14ac:dyDescent="0.2">
      <c r="A62" s="10" t="s">
        <v>57</v>
      </c>
      <c r="B62" s="23" t="s">
        <v>55</v>
      </c>
      <c r="C62" s="23" t="s">
        <v>55</v>
      </c>
    </row>
    <row r="63" spans="1:3" s="26" customFormat="1" ht="22.5" x14ac:dyDescent="0.2">
      <c r="A63" s="14" t="s">
        <v>60</v>
      </c>
      <c r="B63" s="23">
        <f>B57+B60+B61+B62</f>
        <v>-296472.8</v>
      </c>
      <c r="C63" s="23">
        <f>C57+C60+C61+C62</f>
        <v>-291013.68</v>
      </c>
    </row>
    <row r="64" spans="1:3" x14ac:dyDescent="0.2">
      <c r="A64" s="16" t="s">
        <v>61</v>
      </c>
      <c r="B64" s="22">
        <f>B55+B63</f>
        <v>999269.76</v>
      </c>
      <c r="C64" s="22">
        <f>C55+C63</f>
        <v>-216465.82</v>
      </c>
    </row>
    <row r="65" spans="1:3" x14ac:dyDescent="0.2">
      <c r="A65" s="16" t="s">
        <v>62</v>
      </c>
      <c r="B65" s="22" t="s">
        <v>63</v>
      </c>
      <c r="C65" s="22" t="s">
        <v>63</v>
      </c>
    </row>
    <row r="66" spans="1:3" x14ac:dyDescent="0.2">
      <c r="A66" s="16" t="s">
        <v>64</v>
      </c>
      <c r="B66" s="22" t="s">
        <v>63</v>
      </c>
      <c r="C66" s="22" t="s">
        <v>63</v>
      </c>
    </row>
    <row r="67" spans="1:3" x14ac:dyDescent="0.2">
      <c r="A67" s="16" t="s">
        <v>65</v>
      </c>
      <c r="B67" s="22">
        <f>B68</f>
        <v>40000</v>
      </c>
      <c r="C67" s="22" t="str">
        <f>C68</f>
        <v>60.000,00 €</v>
      </c>
    </row>
    <row r="68" spans="1:3" x14ac:dyDescent="0.2">
      <c r="A68" s="27" t="s">
        <v>66</v>
      </c>
      <c r="B68" s="22">
        <v>40000</v>
      </c>
      <c r="C68" s="22" t="s">
        <v>67</v>
      </c>
    </row>
    <row r="69" spans="1:3" x14ac:dyDescent="0.2">
      <c r="A69" s="16" t="s">
        <v>68</v>
      </c>
      <c r="B69" s="22" t="s">
        <v>63</v>
      </c>
      <c r="C69" s="22" t="s">
        <v>63</v>
      </c>
    </row>
    <row r="70" spans="1:3" x14ac:dyDescent="0.2">
      <c r="A70" s="16" t="s">
        <v>69</v>
      </c>
      <c r="B70" s="22">
        <f>B48+B64+B65+B66+B67+B69</f>
        <v>1083362.5800000008</v>
      </c>
      <c r="C70" s="22">
        <f>C48+C64+C65+C66+C67+C69</f>
        <v>-255612.57999999978</v>
      </c>
    </row>
    <row r="71" spans="1:3" x14ac:dyDescent="0.2">
      <c r="C71" s="19"/>
    </row>
  </sheetData>
  <mergeCells count="2">
    <mergeCell ref="A2:C2"/>
    <mergeCell ref="A3:C3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75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d7ac1d-b2be-4f8a-8da2-b7d17bf695eb" xsi:nil="true"/>
    <Estado xmlns="8a5acc86-1253-41e0-a67a-1f4bd2edde1c" xsi:nil="true"/>
    <lcf76f155ced4ddcb4097134ff3c332f xmlns="8a5acc86-1253-41e0-a67a-1f4bd2edde1c">
      <Terms xmlns="http://schemas.microsoft.com/office/infopath/2007/PartnerControls"/>
    </lcf76f155ced4ddcb4097134ff3c332f>
    <Transparencia xmlns="8a5acc86-1253-41e0-a67a-1f4bd2edde1c">false</Transparenci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BC82903EC53C4A89794FC6F22114FC" ma:contentTypeVersion="16" ma:contentTypeDescription="Crear nuevo documento." ma:contentTypeScope="" ma:versionID="5ae8a00d4f18fb38f5a61337afb21ce6">
  <xsd:schema xmlns:xsd="http://www.w3.org/2001/XMLSchema" xmlns:xs="http://www.w3.org/2001/XMLSchema" xmlns:p="http://schemas.microsoft.com/office/2006/metadata/properties" xmlns:ns2="8a5acc86-1253-41e0-a67a-1f4bd2edde1c" xmlns:ns3="dbd7ac1d-b2be-4f8a-8da2-b7d17bf695eb" targetNamespace="http://schemas.microsoft.com/office/2006/metadata/properties" ma:root="true" ma:fieldsID="6f41aae63b7f10fb75498482358b5c62" ns2:_="" ns3:_="">
    <xsd:import namespace="8a5acc86-1253-41e0-a67a-1f4bd2edde1c"/>
    <xsd:import namespace="dbd7ac1d-b2be-4f8a-8da2-b7d17bf69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Estado" minOccurs="0"/>
                <xsd:element ref="ns2:Transparenci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acc86-1253-41e0-a67a-1f4bd2edd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stado" ma:index="10" nillable="true" ma:displayName="Estado" ma:description="Estado del documento" ma:format="Dropdown" ma:internalName="Estado">
      <xsd:simpleType>
        <xsd:restriction base="dms:Choice">
          <xsd:enumeration value="Edición"/>
          <xsd:enumeration value="Listo"/>
          <xsd:enumeration value="Pendiente Aprobación"/>
          <xsd:enumeration value="Pendiente Corrección"/>
        </xsd:restriction>
      </xsd:simpleType>
    </xsd:element>
    <xsd:element name="Transparencia" ma:index="11" nillable="true" ma:displayName="Transparencia" ma:default="0" ma:description="Documento usado por transparencia" ma:format="Dropdown" ma:internalName="Transparencia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f0b92e9-9549-427a-acb8-4daa79606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ac1d-b2be-4f8a-8da2-b7d17bf695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81943c-cf44-4959-ac83-0812dadee4db}" ma:internalName="TaxCatchAll" ma:showField="CatchAllData" ma:web="dbd7ac1d-b2be-4f8a-8da2-b7d17bf69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6D9CBA-CE55-459F-9AFF-0DB89CDB1F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6CEFA2-2AE0-4D6B-8A2A-0483AF529781}">
  <ds:schemaRefs>
    <ds:schemaRef ds:uri="http://schemas.microsoft.com/office/2006/metadata/properties"/>
    <ds:schemaRef ds:uri="http://schemas.microsoft.com/office/infopath/2007/PartnerControls"/>
    <ds:schemaRef ds:uri="dbd7ac1d-b2be-4f8a-8da2-b7d17bf695eb"/>
    <ds:schemaRef ds:uri="8a5acc86-1253-41e0-a67a-1f4bd2edde1c"/>
  </ds:schemaRefs>
</ds:datastoreItem>
</file>

<file path=customXml/itemProps3.xml><?xml version="1.0" encoding="utf-8"?>
<ds:datastoreItem xmlns:ds="http://schemas.openxmlformats.org/officeDocument/2006/customXml" ds:itemID="{B1B46104-7D16-4C02-99C8-EAF01EF39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acc86-1253-41e0-a67a-1f4bd2edde1c"/>
    <ds:schemaRef ds:uri="dbd7ac1d-b2be-4f8a-8da2-b7d17bf69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PRUEBA</dc:title>
  <dc:subject/>
  <dc:creator>YO</dc:creator>
  <cp:keywords>ETIQUETA</cp:keywords>
  <dc:description/>
  <cp:lastModifiedBy>Manuel Hernández</cp:lastModifiedBy>
  <cp:revision/>
  <cp:lastPrinted>2026-04-20T16:09:11Z</cp:lastPrinted>
  <dcterms:created xsi:type="dcterms:W3CDTF">2025-04-03T21:14:36Z</dcterms:created>
  <dcterms:modified xsi:type="dcterms:W3CDTF">2026-04-20T16:09:19Z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0x01010072BC82903EC53C4A89794FC6F22114FC</vt:lpwstr>
  </property>
  <property fmtid="{D5CDD505-2E9C-101B-9397-08002B2CF9AE}" pid="3" name="MediaServiceImageTags">
    <vt:lpwstr/>
  </property>
</Properties>
</file>